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jaworska\Desktop\Sylwia\przetargi\droga Gózd\przetarg\"/>
    </mc:Choice>
  </mc:AlternateContent>
  <bookViews>
    <workbookView xWindow="0" yWindow="0" windowWidth="24000" windowHeight="9735" activeTab="1"/>
  </bookViews>
  <sheets>
    <sheet name="Pierwsza strona" sheetId="3" r:id="rId1"/>
    <sheet name="Kosztorys ofertowy" sheetId="4" r:id="rId2"/>
  </sheets>
  <definedNames>
    <definedName name="_xlnm.Print_Area" localSheetId="1">'Kosztorys ofertowy'!$B$1:$G$28</definedName>
    <definedName name="_xlnm.Print_Area" localSheetId="0">'Pierwsza strona'!$A$1:$D$35</definedName>
  </definedNames>
  <calcPr calcId="191029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4" l="1"/>
  <c r="G25" i="4" s="1"/>
  <c r="G24" i="4"/>
  <c r="G23" i="4"/>
  <c r="G21" i="4"/>
  <c r="G20" i="4"/>
  <c r="G18" i="4"/>
  <c r="G17" i="4"/>
  <c r="E16" i="4"/>
  <c r="G16" i="4" s="1"/>
  <c r="G15" i="4"/>
  <c r="G14" i="4"/>
  <c r="G11" i="4"/>
  <c r="G10" i="4"/>
  <c r="G8" i="4"/>
  <c r="E7" i="4"/>
  <c r="G7" i="4" s="1"/>
  <c r="G5" i="4"/>
  <c r="G26" i="4" l="1"/>
  <c r="G27" i="4" l="1"/>
  <c r="D13" i="3"/>
  <c r="G28" i="4" l="1"/>
  <c r="D15" i="3" s="1"/>
  <c r="D14" i="3"/>
</calcChain>
</file>

<file path=xl/sharedStrings.xml><?xml version="1.0" encoding="utf-8"?>
<sst xmlns="http://schemas.openxmlformats.org/spreadsheetml/2006/main" count="55" uniqueCount="43">
  <si>
    <t xml:space="preserve">Razem wartość zł kosztorysu netto :  </t>
  </si>
  <si>
    <t xml:space="preserve">Warttość zł podatku VAT  23 % :   </t>
  </si>
  <si>
    <t xml:space="preserve">Razem wartość zł kosztorysu brutto :   </t>
  </si>
  <si>
    <t>Lp.</t>
  </si>
  <si>
    <t>Opis i wyliczenia</t>
  </si>
  <si>
    <t>j.m.</t>
  </si>
  <si>
    <t>Ilość</t>
  </si>
  <si>
    <t>Cena jednostkowa netto</t>
  </si>
  <si>
    <t>Wartość netto</t>
  </si>
  <si>
    <t>1. ROBOTY PRZYGOTOWAWCZE</t>
  </si>
  <si>
    <t>Roboty pomiarowe przy liniowych robotach ziemnych - odtworzenie trasy
i punktów wysokościowych (w tym odtworzenie znaków osnowy geodezyjnej  w przypadku ich zniszczenia)</t>
  </si>
  <si>
    <t>km</t>
  </si>
  <si>
    <t>2. ROBOTY ROZBIÓRKOWE</t>
  </si>
  <si>
    <r>
      <t>m</t>
    </r>
    <r>
      <rPr>
        <i/>
        <vertAlign val="superscript"/>
        <sz val="10"/>
        <color rgb="FF000000"/>
        <rFont val="Arial Narrow1"/>
        <charset val="238"/>
      </rPr>
      <t>2</t>
    </r>
  </si>
  <si>
    <r>
      <t>m</t>
    </r>
    <r>
      <rPr>
        <i/>
        <vertAlign val="superscript"/>
        <sz val="10"/>
        <color rgb="FF000000"/>
        <rFont val="Arial Narrow1"/>
        <charset val="238"/>
      </rPr>
      <t>3</t>
    </r>
  </si>
  <si>
    <t>szt.</t>
  </si>
  <si>
    <t>3. ROBOTY ZIEMNE</t>
  </si>
  <si>
    <t>Usunięcie warstwy ziemi urodzajnej o średniej gr 15 cm wraz ze ścinką poboczy, z odwozem.</t>
  </si>
  <si>
    <t>Mechaniczne oczyszczenie i skropienie emulsją asfaltową na zimno pod-
budowy tłuczniowej, zużycie emulsji 0,8 kg/m2</t>
  </si>
  <si>
    <t>Humusowanie skarp i powierzchni płaskich z obsianiem trawą - gr warstwy humusu 10 cm</t>
  </si>
  <si>
    <t>Regulacja pionowa zaworów wodociągowych, hydrantów wraz z obudową z wymianą na nowy</t>
  </si>
  <si>
    <t>Inwentaryzacja geodezyjna powykonawcza</t>
  </si>
  <si>
    <t>suma netto</t>
  </si>
  <si>
    <t>vat 23%</t>
  </si>
  <si>
    <t>suma brutto</t>
  </si>
  <si>
    <t>Wykonanie warstwy ścieralnej z AC11S - KR 1, gr. 3 cm</t>
  </si>
  <si>
    <t>Wykonanie warstwy wiążącej  z AC16W - KR 1, gr. 4 cm</t>
  </si>
  <si>
    <t>Regulacja pionowa studzienek kanalizacji sanitarnej z wymianą włazu na nowy. W razie konieczności nadbudowa oraz obniżenie studnii kanalizacji.</t>
  </si>
  <si>
    <t>Podbudowa z kruszywa łamanego - warstwa wyrównawcza dolna o grubości po zagęszczeniu śr 15 cm</t>
  </si>
  <si>
    <t>m2</t>
  </si>
  <si>
    <t>Rozbiórka płyt betonowych drogowych 3x1,5m</t>
  </si>
  <si>
    <t>Mechaniczne profilowanie istniejacej podbudowy wraz z zagęszczeniem</t>
  </si>
  <si>
    <t>Roboty ziemne wykon.koparkami podsiębiernymi o poj.łyżki
0.60 m3 w gr.kat.I-II</t>
  </si>
  <si>
    <t>Wykonanie nawierzchni z kruszywa łamanego na poboczach – grubość po zagęszczeniu 15 cm</t>
  </si>
  <si>
    <t>Przebudowa drogi wewnętrznej na działkach nr 45 oraz 183/2 w msc. Gózd, gm. Łączna</t>
  </si>
  <si>
    <t>5. ROBOTY WYKOŃCZENIOWE</t>
  </si>
  <si>
    <t>6. INNE ROBOTY</t>
  </si>
  <si>
    <t>Mechaniczne rozebranie podbudowy z kruszywa łamanego śr. gr. 10cm</t>
  </si>
  <si>
    <t>INWESTOR:</t>
  </si>
  <si>
    <t>GMINA ŁĄCZNA
Czerwona Górka 1B
26-140 Łączna</t>
  </si>
  <si>
    <t>Droga</t>
  </si>
  <si>
    <t>4. KONSTRUKCJA DROGI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</si>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</sst>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 &quot;#,##0.00&quot;      &quot;;&quot;-&quot;#,##0.00&quot;      &quot;;&quot; -&quot;#&quot;      &quot;;@&quot; &quot;"/>
    <numFmt numFmtId="165" formatCode="[$-415]General"/>
    <numFmt numFmtId="166" formatCode="[$-415]#,##0.00"/>
    <numFmt numFmtId="167" formatCode="&quot; &quot;#,##0.00&quot; &quot;[$zł-415]&quot; &quot;;&quot;-&quot;#,##0.00&quot; &quot;[$zł-415]&quot; &quot;;&quot; -&quot;#&quot; &quot;[$zł-415]&quot; &quot;;@&quot; &quot;"/>
    <numFmt numFmtId="168" formatCode="[$-415]0%"/>
    <numFmt numFmtId="169" formatCode="#,##0.00&quot; &quot;[$zł-415];[Red]&quot;-&quot;#,##0.00&quot; &quot;[$zł-415]"/>
    <numFmt numFmtId="170" formatCode="[$-415]0.00"/>
  </numFmts>
  <fonts count="38">
    <font>
      <sz val="11"/>
      <color rgb="FF000000"/>
      <name val="Arial1"/>
      <charset val="238"/>
    </font>
    <font>
      <sz val="11"/>
      <color theme="1"/>
      <name val="Arial"/>
      <family val="2"/>
      <charset val="238"/>
    </font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sz val="11"/>
      <color rgb="FF000000"/>
      <name val="Czcionka tekstu podstawowego"/>
      <charset val="238"/>
    </font>
    <font>
      <b/>
      <i/>
      <u/>
      <sz val="11"/>
      <color rgb="FF000000"/>
      <name val="Arial1"/>
      <charset val="238"/>
    </font>
    <font>
      <i/>
      <sz val="11"/>
      <color rgb="FF000000"/>
      <name val="Times New Roman"/>
      <family val="1"/>
      <charset val="238"/>
    </font>
    <font>
      <b/>
      <i/>
      <sz val="14"/>
      <color rgb="FF000000"/>
      <name val="Arial Narrow"/>
      <family val="2"/>
    </font>
    <font>
      <b/>
      <i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9"/>
      <color rgb="FF000000"/>
      <name val="Arial Narrow"/>
      <family val="2"/>
    </font>
    <font>
      <i/>
      <sz val="10"/>
      <color rgb="FF000000"/>
      <name val="Arial Narrow"/>
      <family val="2"/>
    </font>
    <font>
      <i/>
      <vertAlign val="superscript"/>
      <sz val="10"/>
      <color rgb="FF000000"/>
      <name val="Arial Narrow1"/>
      <charset val="238"/>
    </font>
    <font>
      <sz val="11"/>
      <color theme="1"/>
      <name val="Times New Roman"/>
      <family val="1"/>
      <charset val="238"/>
    </font>
    <font>
      <b/>
      <sz val="26"/>
      <color theme="0" tint="-0.499984740745262"/>
      <name val="Times New Roman"/>
      <family val="1"/>
      <charset val="238"/>
    </font>
    <font>
      <b/>
      <i/>
      <sz val="18"/>
      <color rgb="FF000000"/>
      <name val="Times New Roman"/>
      <family val="1"/>
      <charset val="238"/>
    </font>
    <font>
      <b/>
      <i/>
      <sz val="13.5"/>
      <color rgb="FF000000"/>
      <name val="Times New Roman"/>
      <family val="1"/>
      <charset val="238"/>
    </font>
    <font>
      <b/>
      <sz val="18"/>
      <color rgb="FFED7D3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0" tint="-0.499984740745262"/>
      <name val="Arial"/>
      <family val="2"/>
      <charset val="238"/>
    </font>
    <font>
      <b/>
      <sz val="14"/>
      <color theme="5"/>
      <name val="Arial"/>
      <family val="2"/>
      <charset val="238"/>
    </font>
    <font>
      <b/>
      <i/>
      <sz val="14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sz val="8"/>
      <color theme="1"/>
      <name val="Arial Narrow"/>
      <family val="2"/>
    </font>
    <font>
      <b/>
      <i/>
      <sz val="10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rgb="FF000000"/>
      <name val="Calibri"/>
      <family val="2"/>
      <charset val="238"/>
    </font>
    <font>
      <b/>
      <i/>
      <sz val="10"/>
      <color rgb="FF00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10"/>
      <color rgb="FFFF0000"/>
      <name val="Arial Narrow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2" fillId="0" borderId="0"/>
    <xf numFmtId="164" fontId="2" fillId="0" borderId="0"/>
    <xf numFmtId="168" fontId="2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4" fillId="0" borderId="0"/>
    <xf numFmtId="0" fontId="5" fillId="0" borderId="0"/>
    <xf numFmtId="169" fontId="5" fillId="0" borderId="0"/>
    <xf numFmtId="0" fontId="1" fillId="0" borderId="0"/>
    <xf numFmtId="164" fontId="1" fillId="0" borderId="0"/>
    <xf numFmtId="164" fontId="1" fillId="0" borderId="0"/>
  </cellStyleXfs>
  <cellXfs count="81">
    <xf numFmtId="0" fontId="0" fillId="0" borderId="0" xfId="0"/>
    <xf numFmtId="165" fontId="10" fillId="0" borderId="4" xfId="0" applyNumberFormat="1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left" vertical="center" wrapText="1"/>
    </xf>
    <xf numFmtId="165" fontId="11" fillId="0" borderId="4" xfId="0" applyNumberFormat="1" applyFont="1" applyFill="1" applyBorder="1" applyAlignment="1" applyProtection="1">
      <alignment horizontal="center" vertical="center" wrapText="1"/>
    </xf>
    <xf numFmtId="166" fontId="11" fillId="0" borderId="4" xfId="0" applyNumberFormat="1" applyFont="1" applyFill="1" applyBorder="1" applyAlignment="1" applyProtection="1">
      <alignment horizontal="center" vertical="center"/>
    </xf>
    <xf numFmtId="167" fontId="11" fillId="0" borderId="4" xfId="0" applyNumberFormat="1" applyFont="1" applyFill="1" applyBorder="1" applyAlignment="1" applyProtection="1">
      <alignment horizontal="center" vertical="center"/>
    </xf>
    <xf numFmtId="165" fontId="10" fillId="0" borderId="4" xfId="0" applyNumberFormat="1" applyFont="1" applyFill="1" applyBorder="1" applyAlignment="1" applyProtection="1">
      <alignment horizontal="center" vertical="center" wrapText="1"/>
    </xf>
    <xf numFmtId="4" fontId="11" fillId="0" borderId="4" xfId="0" applyNumberFormat="1" applyFont="1" applyFill="1" applyBorder="1" applyAlignment="1" applyProtection="1">
      <alignment horizontal="center" vertical="center" wrapText="1"/>
    </xf>
    <xf numFmtId="165" fontId="11" fillId="0" borderId="4" xfId="0" applyNumberFormat="1" applyFont="1" applyFill="1" applyBorder="1" applyAlignment="1" applyProtection="1">
      <alignment horizontal="center" vertical="center"/>
    </xf>
    <xf numFmtId="0" fontId="13" fillId="0" borderId="0" xfId="10" applyFont="1"/>
    <xf numFmtId="0" fontId="6" fillId="0" borderId="0" xfId="10" applyFont="1" applyAlignment="1">
      <alignment horizontal="center"/>
    </xf>
    <xf numFmtId="0" fontId="1" fillId="0" borderId="0" xfId="10"/>
    <xf numFmtId="0" fontId="8" fillId="0" borderId="0" xfId="10" applyFont="1" applyAlignment="1">
      <alignment horizontal="center" vertical="top" wrapText="1"/>
    </xf>
    <xf numFmtId="0" fontId="18" fillId="0" borderId="0" xfId="10" applyFont="1"/>
    <xf numFmtId="0" fontId="9" fillId="0" borderId="0" xfId="10" applyFont="1"/>
    <xf numFmtId="0" fontId="21" fillId="2" borderId="1" xfId="10" applyFont="1" applyFill="1" applyBorder="1" applyAlignment="1">
      <alignment vertical="center"/>
    </xf>
    <xf numFmtId="0" fontId="21" fillId="2" borderId="2" xfId="10" applyFont="1" applyFill="1" applyBorder="1" applyAlignment="1">
      <alignment vertical="center"/>
    </xf>
    <xf numFmtId="0" fontId="21" fillId="2" borderId="3" xfId="10" applyFont="1" applyFill="1" applyBorder="1" applyAlignment="1">
      <alignment vertical="center"/>
    </xf>
    <xf numFmtId="0" fontId="19" fillId="0" borderId="0" xfId="10" applyFont="1" applyAlignment="1">
      <alignment vertical="center"/>
    </xf>
    <xf numFmtId="0" fontId="20" fillId="0" borderId="0" xfId="10" applyFont="1" applyAlignment="1">
      <alignment vertical="center"/>
    </xf>
    <xf numFmtId="0" fontId="19" fillId="0" borderId="0" xfId="10" applyFont="1" applyAlignment="1">
      <alignment vertical="center" wrapText="1"/>
    </xf>
    <xf numFmtId="164" fontId="21" fillId="2" borderId="9" xfId="11" applyFont="1" applyFill="1" applyBorder="1" applyAlignment="1">
      <alignment vertical="center"/>
    </xf>
    <xf numFmtId="164" fontId="21" fillId="2" borderId="11" xfId="11" applyFont="1" applyFill="1" applyBorder="1" applyAlignment="1">
      <alignment vertical="center"/>
    </xf>
    <xf numFmtId="164" fontId="21" fillId="2" borderId="14" xfId="11" applyFont="1" applyFill="1" applyBorder="1" applyAlignment="1">
      <alignment vertical="center"/>
    </xf>
    <xf numFmtId="0" fontId="21" fillId="2" borderId="12" xfId="10" applyFont="1" applyFill="1" applyBorder="1" applyAlignment="1">
      <alignment horizontal="center" vertical="top"/>
    </xf>
    <xf numFmtId="0" fontId="21" fillId="2" borderId="13" xfId="10" applyFont="1" applyFill="1" applyBorder="1" applyAlignment="1">
      <alignment horizontal="center" vertical="center"/>
    </xf>
    <xf numFmtId="0" fontId="23" fillId="0" borderId="15" xfId="10" applyFont="1" applyBorder="1"/>
    <xf numFmtId="165" fontId="27" fillId="0" borderId="5" xfId="10" applyNumberFormat="1" applyFont="1" applyBorder="1" applyAlignment="1">
      <alignment horizontal="center" vertical="center"/>
    </xf>
    <xf numFmtId="165" fontId="27" fillId="0" borderId="5" xfId="10" applyNumberFormat="1" applyFont="1" applyBorder="1" applyAlignment="1">
      <alignment horizontal="center" vertical="center" wrapText="1"/>
    </xf>
    <xf numFmtId="165" fontId="27" fillId="0" borderId="6" xfId="10" applyNumberFormat="1" applyFont="1" applyBorder="1" applyAlignment="1">
      <alignment horizontal="center" vertical="center" wrapText="1"/>
    </xf>
    <xf numFmtId="166" fontId="28" fillId="0" borderId="5" xfId="10" applyNumberFormat="1" applyFont="1" applyBorder="1" applyAlignment="1">
      <alignment horizontal="center" vertical="center" wrapText="1"/>
    </xf>
    <xf numFmtId="165" fontId="29" fillId="3" borderId="4" xfId="10" applyNumberFormat="1" applyFont="1" applyFill="1" applyBorder="1" applyAlignment="1">
      <alignment horizontal="center" vertical="center"/>
    </xf>
    <xf numFmtId="165" fontId="29" fillId="3" borderId="4" xfId="10" applyNumberFormat="1" applyFont="1" applyFill="1" applyBorder="1" applyAlignment="1">
      <alignment horizontal="left" vertical="center" wrapText="1"/>
    </xf>
    <xf numFmtId="0" fontId="32" fillId="0" borderId="0" xfId="10" applyFont="1"/>
    <xf numFmtId="165" fontId="30" fillId="3" borderId="4" xfId="10" applyNumberFormat="1" applyFont="1" applyFill="1" applyBorder="1" applyAlignment="1">
      <alignment horizontal="center" vertical="center" wrapText="1"/>
    </xf>
    <xf numFmtId="165" fontId="33" fillId="3" borderId="4" xfId="10" applyNumberFormat="1" applyFont="1" applyFill="1" applyBorder="1" applyAlignment="1">
      <alignment horizontal="left" vertical="center" wrapText="1"/>
    </xf>
    <xf numFmtId="165" fontId="34" fillId="3" borderId="4" xfId="10" applyNumberFormat="1" applyFont="1" applyFill="1" applyBorder="1" applyAlignment="1">
      <alignment horizontal="center" vertical="center"/>
    </xf>
    <xf numFmtId="165" fontId="33" fillId="4" borderId="4" xfId="10" applyNumberFormat="1" applyFont="1" applyFill="1" applyBorder="1" applyAlignment="1">
      <alignment horizontal="center" vertical="center" wrapText="1"/>
    </xf>
    <xf numFmtId="165" fontId="35" fillId="4" borderId="4" xfId="10" applyNumberFormat="1" applyFont="1" applyFill="1" applyBorder="1" applyAlignment="1">
      <alignment horizontal="center" vertical="center"/>
    </xf>
    <xf numFmtId="4" fontId="31" fillId="4" borderId="4" xfId="10" applyNumberFormat="1" applyFont="1" applyFill="1" applyBorder="1" applyAlignment="1">
      <alignment horizontal="center" vertical="center" wrapText="1"/>
    </xf>
    <xf numFmtId="170" fontId="31" fillId="4" borderId="4" xfId="10" applyNumberFormat="1" applyFont="1" applyFill="1" applyBorder="1" applyAlignment="1">
      <alignment horizontal="center" vertical="center"/>
    </xf>
    <xf numFmtId="166" fontId="31" fillId="4" borderId="4" xfId="10" applyNumberFormat="1" applyFont="1" applyFill="1" applyBorder="1" applyAlignment="1">
      <alignment horizontal="center" vertical="center"/>
    </xf>
    <xf numFmtId="167" fontId="31" fillId="4" borderId="4" xfId="10" applyNumberFormat="1" applyFont="1" applyFill="1" applyBorder="1" applyAlignment="1">
      <alignment horizontal="center" vertical="center"/>
    </xf>
    <xf numFmtId="165" fontId="30" fillId="0" borderId="0" xfId="10" applyNumberFormat="1" applyFont="1" applyAlignment="1">
      <alignment horizontal="center" vertical="center"/>
    </xf>
    <xf numFmtId="165" fontId="36" fillId="0" borderId="0" xfId="10" applyNumberFormat="1" applyFont="1" applyAlignment="1">
      <alignment vertical="top" wrapText="1"/>
    </xf>
    <xf numFmtId="165" fontId="36" fillId="0" borderId="0" xfId="10" applyNumberFormat="1" applyFont="1" applyAlignment="1">
      <alignment horizontal="center" vertical="center" wrapText="1"/>
    </xf>
    <xf numFmtId="165" fontId="31" fillId="0" borderId="0" xfId="10" applyNumberFormat="1" applyFont="1" applyAlignment="1">
      <alignment horizontal="center" vertical="center"/>
    </xf>
    <xf numFmtId="165" fontId="37" fillId="0" borderId="0" xfId="10" applyNumberFormat="1" applyFont="1" applyAlignment="1">
      <alignment horizontal="center" vertical="center"/>
    </xf>
    <xf numFmtId="165" fontId="37" fillId="0" borderId="0" xfId="10" applyNumberFormat="1" applyFont="1" applyAlignment="1">
      <alignment vertical="top" wrapText="1"/>
    </xf>
    <xf numFmtId="165" fontId="37" fillId="0" borderId="0" xfId="10" applyNumberFormat="1" applyFont="1" applyAlignment="1">
      <alignment horizontal="center" vertical="center" wrapText="1"/>
    </xf>
    <xf numFmtId="166" fontId="37" fillId="0" borderId="0" xfId="10" applyNumberFormat="1" applyFont="1" applyAlignment="1">
      <alignment horizontal="center" vertical="center"/>
    </xf>
    <xf numFmtId="167" fontId="33" fillId="0" borderId="4" xfId="0" applyNumberFormat="1" applyFont="1" applyFill="1" applyBorder="1" applyAlignment="1" applyProtection="1">
      <alignment horizontal="center" vertical="center"/>
    </xf>
    <xf numFmtId="167" fontId="8" fillId="0" borderId="4" xfId="0" applyNumberFormat="1" applyFont="1" applyFill="1" applyBorder="1" applyAlignment="1" applyProtection="1">
      <alignment horizontal="center" vertical="center"/>
    </xf>
    <xf numFmtId="0" fontId="23" fillId="0" borderId="15" xfId="10" applyFont="1" applyBorder="1" applyAlignment="1">
      <alignment horizontal="center"/>
    </xf>
    <xf numFmtId="0" fontId="23" fillId="0" borderId="16" xfId="10" applyFont="1" applyBorder="1" applyAlignment="1">
      <alignment horizontal="center" vertical="center"/>
    </xf>
    <xf numFmtId="0" fontId="23" fillId="0" borderId="17" xfId="10" applyFont="1" applyBorder="1" applyAlignment="1">
      <alignment horizontal="center" vertical="center"/>
    </xf>
    <xf numFmtId="0" fontId="23" fillId="0" borderId="19" xfId="10" applyFont="1" applyBorder="1" applyAlignment="1">
      <alignment horizontal="center" vertical="center"/>
    </xf>
    <xf numFmtId="0" fontId="23" fillId="0" borderId="20" xfId="10" applyFont="1" applyBorder="1" applyAlignment="1">
      <alignment horizontal="center" vertical="center"/>
    </xf>
    <xf numFmtId="0" fontId="23" fillId="0" borderId="18" xfId="10" applyFont="1" applyBorder="1" applyAlignment="1">
      <alignment horizontal="center"/>
    </xf>
    <xf numFmtId="0" fontId="23" fillId="0" borderId="21" xfId="10" applyFont="1" applyBorder="1" applyAlignment="1">
      <alignment horizontal="center"/>
    </xf>
    <xf numFmtId="14" fontId="23" fillId="0" borderId="18" xfId="10" applyNumberFormat="1" applyFont="1" applyBorder="1" applyAlignment="1">
      <alignment horizontal="center" vertical="center"/>
    </xf>
    <xf numFmtId="14" fontId="23" fillId="0" borderId="21" xfId="10" applyNumberFormat="1" applyFont="1" applyBorder="1" applyAlignment="1">
      <alignment horizontal="center" vertical="center"/>
    </xf>
    <xf numFmtId="0" fontId="14" fillId="0" borderId="0" xfId="10" applyFont="1" applyAlignment="1">
      <alignment horizontal="center" vertical="center" wrapText="1"/>
    </xf>
    <xf numFmtId="0" fontId="15" fillId="0" borderId="0" xfId="10" applyFont="1" applyAlignment="1">
      <alignment horizontal="center" vertical="center" wrapText="1"/>
    </xf>
    <xf numFmtId="0" fontId="16" fillId="0" borderId="0" xfId="10" applyFont="1" applyAlignment="1">
      <alignment horizontal="center" vertical="top" wrapText="1"/>
    </xf>
    <xf numFmtId="0" fontId="17" fillId="0" borderId="0" xfId="10" applyFont="1" applyAlignment="1">
      <alignment horizontal="center" vertical="center" wrapText="1"/>
    </xf>
    <xf numFmtId="0" fontId="21" fillId="2" borderId="6" xfId="10" applyFont="1" applyFill="1" applyBorder="1" applyAlignment="1">
      <alignment horizontal="center" vertical="top"/>
    </xf>
    <xf numFmtId="0" fontId="21" fillId="2" borderId="10" xfId="10" applyFont="1" applyFill="1" applyBorder="1" applyAlignment="1">
      <alignment horizontal="center" vertical="top"/>
    </xf>
    <xf numFmtId="0" fontId="21" fillId="2" borderId="12" xfId="10" applyFont="1" applyFill="1" applyBorder="1" applyAlignment="1">
      <alignment horizontal="center" vertical="top"/>
    </xf>
    <xf numFmtId="0" fontId="22" fillId="2" borderId="8" xfId="10" applyFont="1" applyFill="1" applyBorder="1" applyAlignment="1">
      <alignment horizontal="center" vertical="center" wrapText="1"/>
    </xf>
    <xf numFmtId="0" fontId="21" fillId="2" borderId="8" xfId="10" applyFont="1" applyFill="1" applyBorder="1" applyAlignment="1">
      <alignment horizontal="center" vertical="center"/>
    </xf>
    <xf numFmtId="0" fontId="21" fillId="2" borderId="0" xfId="10" applyFont="1" applyFill="1" applyAlignment="1">
      <alignment horizontal="center" vertical="center"/>
    </xf>
    <xf numFmtId="0" fontId="21" fillId="2" borderId="13" xfId="10" applyFont="1" applyFill="1" applyBorder="1" applyAlignment="1">
      <alignment horizontal="center" vertical="center"/>
    </xf>
    <xf numFmtId="0" fontId="1" fillId="3" borderId="4" xfId="10" applyFill="1" applyBorder="1"/>
    <xf numFmtId="165" fontId="24" fillId="0" borderId="4" xfId="10" applyNumberFormat="1" applyFont="1" applyBorder="1" applyAlignment="1">
      <alignment horizontal="center"/>
    </xf>
    <xf numFmtId="165" fontId="7" fillId="0" borderId="4" xfId="10" applyNumberFormat="1" applyFont="1" applyBorder="1" applyAlignment="1">
      <alignment horizontal="center"/>
    </xf>
    <xf numFmtId="165" fontId="25" fillId="0" borderId="4" xfId="10" applyNumberFormat="1" applyFont="1" applyBorder="1" applyAlignment="1">
      <alignment horizontal="center" vertical="center" wrapText="1"/>
    </xf>
    <xf numFmtId="165" fontId="26" fillId="0" borderId="4" xfId="10" applyNumberFormat="1" applyFont="1" applyBorder="1" applyAlignment="1">
      <alignment horizontal="center" vertical="center"/>
    </xf>
    <xf numFmtId="165" fontId="31" fillId="0" borderId="7" xfId="10" applyNumberFormat="1" applyFont="1" applyBorder="1" applyAlignment="1">
      <alignment horizontal="center" vertical="center" wrapText="1"/>
    </xf>
    <xf numFmtId="165" fontId="31" fillId="0" borderId="4" xfId="10" applyNumberFormat="1" applyFont="1" applyBorder="1" applyAlignment="1">
      <alignment horizontal="center" vertical="center"/>
    </xf>
    <xf numFmtId="165" fontId="29" fillId="0" borderId="4" xfId="10" applyNumberFormat="1" applyFont="1" applyBorder="1" applyAlignment="1">
      <alignment horizontal="center" vertical="center"/>
    </xf>
  </cellXfs>
  <cellStyles count="13">
    <cellStyle name="Dziesiętny 10" xfId="1"/>
    <cellStyle name="Dziesiętny 10 2" xfId="12"/>
    <cellStyle name="Excel Built-in Comma" xfId="2"/>
    <cellStyle name="Excel Built-in Percent" xfId="3"/>
    <cellStyle name="Excel_BuiltIn_Comma" xfId="4"/>
    <cellStyle name="Excel_BuiltIn_Comma 2" xfId="11"/>
    <cellStyle name="Heading" xfId="5"/>
    <cellStyle name="Heading1" xfId="6"/>
    <cellStyle name="Normalny" xfId="0" builtinId="0" customBuiltin="1"/>
    <cellStyle name="Normalny 2" xfId="10"/>
    <cellStyle name="Normalny 4" xfId="7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21</xdr:row>
      <xdr:rowOff>98109</xdr:rowOff>
    </xdr:from>
    <xdr:to>
      <xdr:col>3</xdr:col>
      <xdr:colOff>1266825</xdr:colOff>
      <xdr:row>23</xdr:row>
      <xdr:rowOff>406715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xmlns="" id="{2252AF72-B7EB-4649-887B-F51F185A4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24643" y="5555374"/>
          <a:ext cx="1066800" cy="1115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zoomScale="85" zoomScaleNormal="100" zoomScaleSheetLayoutView="85" workbookViewId="0">
      <selection activeCell="G13" sqref="G13"/>
    </sheetView>
  </sheetViews>
  <sheetFormatPr defaultRowHeight="14.25"/>
  <cols>
    <col min="1" max="1" width="18.375" style="11" customWidth="1"/>
    <col min="2" max="4" width="18.5" style="11" customWidth="1"/>
    <col min="5" max="16384" width="9" style="11"/>
  </cols>
  <sheetData>
    <row r="1" spans="1:4" ht="15">
      <c r="A1" s="9"/>
      <c r="B1" s="9"/>
      <c r="C1" s="9"/>
      <c r="D1" s="10"/>
    </row>
    <row r="2" spans="1:4" ht="67.5" customHeight="1">
      <c r="A2" s="62" t="s">
        <v>42</v>
      </c>
      <c r="B2" s="63"/>
      <c r="C2" s="63"/>
      <c r="D2" s="63"/>
    </row>
    <row r="3" spans="1:4" ht="47.25" customHeight="1">
      <c r="A3" s="64"/>
      <c r="B3" s="64"/>
      <c r="C3" s="64"/>
      <c r="D3" s="64"/>
    </row>
    <row r="4" spans="1:4" ht="23.25" customHeight="1">
      <c r="A4" s="65" t="s">
        <v>34</v>
      </c>
      <c r="B4" s="65"/>
      <c r="C4" s="65"/>
      <c r="D4" s="65"/>
    </row>
    <row r="5" spans="1:4" ht="23.25" customHeight="1">
      <c r="A5" s="65"/>
      <c r="B5" s="65"/>
      <c r="C5" s="65"/>
      <c r="D5" s="65"/>
    </row>
    <row r="6" spans="1:4" ht="23.25" customHeight="1">
      <c r="A6" s="65"/>
      <c r="B6" s="65"/>
      <c r="C6" s="65"/>
      <c r="D6" s="65"/>
    </row>
    <row r="7" spans="1:4" ht="15.75">
      <c r="A7" s="12"/>
      <c r="B7" s="12"/>
      <c r="C7" s="12"/>
      <c r="D7" s="12"/>
    </row>
    <row r="11" spans="1:4" ht="15.75">
      <c r="A11" s="13"/>
      <c r="B11" s="13"/>
      <c r="C11" s="13"/>
      <c r="D11" s="13"/>
    </row>
    <row r="12" spans="1:4" ht="23.25" customHeight="1">
      <c r="A12" s="14"/>
      <c r="B12" s="14"/>
      <c r="C12" s="13"/>
      <c r="D12" s="13"/>
    </row>
    <row r="13" spans="1:4" ht="15.75">
      <c r="A13" s="15" t="s">
        <v>0</v>
      </c>
      <c r="B13" s="16"/>
      <c r="C13" s="17"/>
      <c r="D13" s="52">
        <f>'Kosztorys ofertowy'!G26</f>
        <v>0</v>
      </c>
    </row>
    <row r="14" spans="1:4" ht="15.75">
      <c r="A14" s="15" t="s">
        <v>1</v>
      </c>
      <c r="B14" s="16"/>
      <c r="C14" s="17"/>
      <c r="D14" s="52">
        <f>'Kosztorys ofertowy'!G27</f>
        <v>0</v>
      </c>
    </row>
    <row r="15" spans="1:4" ht="15.75">
      <c r="A15" s="15" t="s">
        <v>2</v>
      </c>
      <c r="B15" s="16"/>
      <c r="C15" s="17"/>
      <c r="D15" s="52">
        <f>'Kosztorys ofertowy'!G28</f>
        <v>0</v>
      </c>
    </row>
    <row r="19" spans="1:4" ht="14.25" customHeight="1">
      <c r="A19" s="18"/>
    </row>
    <row r="20" spans="1:4" ht="15">
      <c r="A20" s="19"/>
    </row>
    <row r="21" spans="1:4">
      <c r="A21" s="20"/>
    </row>
    <row r="22" spans="1:4" ht="38.25" customHeight="1">
      <c r="A22" s="66" t="s">
        <v>38</v>
      </c>
      <c r="B22" s="69" t="s">
        <v>39</v>
      </c>
      <c r="C22" s="70"/>
      <c r="D22" s="21"/>
    </row>
    <row r="23" spans="1:4" ht="25.5" customHeight="1">
      <c r="A23" s="67"/>
      <c r="B23" s="71"/>
      <c r="C23" s="71"/>
      <c r="D23" s="22"/>
    </row>
    <row r="24" spans="1:4" ht="38.25" customHeight="1">
      <c r="A24" s="68"/>
      <c r="B24" s="72"/>
      <c r="C24" s="72"/>
      <c r="D24" s="23"/>
    </row>
    <row r="25" spans="1:4" ht="15.75">
      <c r="A25" s="66"/>
      <c r="B25" s="69"/>
      <c r="C25" s="70"/>
      <c r="D25" s="21"/>
    </row>
    <row r="26" spans="1:4" ht="15.75">
      <c r="A26" s="67"/>
      <c r="B26" s="71"/>
      <c r="C26" s="71"/>
      <c r="D26" s="22"/>
    </row>
    <row r="27" spans="1:4" ht="32.25" customHeight="1">
      <c r="A27" s="67"/>
      <c r="B27" s="71"/>
      <c r="C27" s="71"/>
      <c r="D27" s="22"/>
    </row>
    <row r="28" spans="1:4" ht="32.25" customHeight="1">
      <c r="A28" s="24"/>
      <c r="B28" s="25"/>
      <c r="C28" s="25"/>
      <c r="D28" s="23"/>
    </row>
    <row r="31" spans="1:4" ht="15">
      <c r="A31" s="53"/>
      <c r="B31" s="53"/>
      <c r="C31" s="26"/>
      <c r="D31" s="26"/>
    </row>
    <row r="32" spans="1:4">
      <c r="A32" s="54"/>
      <c r="B32" s="55"/>
      <c r="C32" s="58"/>
      <c r="D32" s="60"/>
    </row>
    <row r="33" spans="1:4">
      <c r="A33" s="56"/>
      <c r="B33" s="57"/>
      <c r="C33" s="59"/>
      <c r="D33" s="61"/>
    </row>
  </sheetData>
  <mergeCells count="11">
    <mergeCell ref="A31:B31"/>
    <mergeCell ref="A32:B33"/>
    <mergeCell ref="C32:C33"/>
    <mergeCell ref="D32:D33"/>
    <mergeCell ref="A2:D2"/>
    <mergeCell ref="A3:D3"/>
    <mergeCell ref="A4:D6"/>
    <mergeCell ref="A22:A24"/>
    <mergeCell ref="B22:C24"/>
    <mergeCell ref="A25:A27"/>
    <mergeCell ref="B25:C27"/>
  </mergeCells>
  <pageMargins left="0.98425196850393704" right="0.98425196850393704" top="0.98425196850393704" bottom="0.98425196850393704" header="0.51181102362204722" footer="0.51181102362204722"/>
  <pageSetup paperSize="9" scale="99" fitToWidth="0" fitToHeight="0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8"/>
  <sheetViews>
    <sheetView tabSelected="1" view="pageBreakPreview" topLeftCell="B10" zoomScaleNormal="100" zoomScaleSheetLayoutView="100" workbookViewId="0">
      <selection activeCell="G5" sqref="G5"/>
    </sheetView>
  </sheetViews>
  <sheetFormatPr defaultRowHeight="14.25"/>
  <cols>
    <col min="1" max="1" width="3.625" style="11" customWidth="1"/>
    <col min="2" max="2" width="3.625" style="47" customWidth="1"/>
    <col min="3" max="3" width="63.875" style="48" customWidth="1"/>
    <col min="4" max="4" width="4.375" style="49" customWidth="1"/>
    <col min="5" max="5" width="6.75" style="47" customWidth="1"/>
    <col min="6" max="6" width="9.75" style="50" customWidth="1"/>
    <col min="7" max="7" width="18.25" style="47" customWidth="1"/>
    <col min="8" max="1023" width="8.125" style="11" customWidth="1"/>
    <col min="1024" max="16384" width="9" style="11"/>
  </cols>
  <sheetData>
    <row r="1" spans="2:10" ht="21.75" customHeight="1">
      <c r="B1" s="74" t="s">
        <v>42</v>
      </c>
      <c r="C1" s="75"/>
      <c r="D1" s="75"/>
      <c r="E1" s="75"/>
      <c r="F1" s="75"/>
      <c r="G1" s="75"/>
    </row>
    <row r="2" spans="2:10" ht="23.25" customHeight="1">
      <c r="B2" s="76" t="s">
        <v>34</v>
      </c>
      <c r="C2" s="77"/>
      <c r="D2" s="77"/>
      <c r="E2" s="77"/>
      <c r="F2" s="77"/>
      <c r="G2" s="77"/>
    </row>
    <row r="3" spans="2:10" ht="36" customHeight="1">
      <c r="B3" s="27" t="s">
        <v>3</v>
      </c>
      <c r="C3" s="29" t="s">
        <v>4</v>
      </c>
      <c r="D3" s="28" t="s">
        <v>5</v>
      </c>
      <c r="E3" s="27" t="s">
        <v>6</v>
      </c>
      <c r="F3" s="30" t="s">
        <v>7</v>
      </c>
      <c r="G3" s="27" t="s">
        <v>8</v>
      </c>
    </row>
    <row r="4" spans="2:10" ht="15" customHeight="1">
      <c r="B4" s="31"/>
      <c r="C4" s="32" t="s">
        <v>9</v>
      </c>
      <c r="D4" s="73"/>
      <c r="E4" s="73"/>
      <c r="F4" s="73"/>
      <c r="G4" s="73"/>
    </row>
    <row r="5" spans="2:10" ht="38.25">
      <c r="B5" s="1">
        <v>1</v>
      </c>
      <c r="C5" s="2" t="s">
        <v>10</v>
      </c>
      <c r="D5" s="3" t="s">
        <v>11</v>
      </c>
      <c r="E5" s="4">
        <v>0.52</v>
      </c>
      <c r="F5" s="5">
        <v>0</v>
      </c>
      <c r="G5" s="5">
        <f>ROUND(E5*F5,2)</f>
        <v>0</v>
      </c>
      <c r="J5" s="33"/>
    </row>
    <row r="6" spans="2:10" ht="15" customHeight="1">
      <c r="B6" s="34"/>
      <c r="C6" s="35" t="s">
        <v>12</v>
      </c>
      <c r="D6" s="73"/>
      <c r="E6" s="73"/>
      <c r="F6" s="73"/>
      <c r="G6" s="73"/>
    </row>
    <row r="7" spans="2:10">
      <c r="B7" s="6">
        <v>2</v>
      </c>
      <c r="C7" s="2" t="s">
        <v>37</v>
      </c>
      <c r="D7" s="7" t="s">
        <v>13</v>
      </c>
      <c r="E7" s="4">
        <f>100</f>
        <v>100</v>
      </c>
      <c r="F7" s="5">
        <v>0</v>
      </c>
      <c r="G7" s="5">
        <f t="shared" ref="G7:G8" si="0">ROUND(E7*F7,2)</f>
        <v>0</v>
      </c>
    </row>
    <row r="8" spans="2:10">
      <c r="B8" s="6">
        <v>3</v>
      </c>
      <c r="C8" s="2" t="s">
        <v>30</v>
      </c>
      <c r="D8" s="7" t="s">
        <v>13</v>
      </c>
      <c r="E8" s="4">
        <v>126</v>
      </c>
      <c r="F8" s="5">
        <v>0</v>
      </c>
      <c r="G8" s="5">
        <f t="shared" si="0"/>
        <v>0</v>
      </c>
    </row>
    <row r="9" spans="2:10">
      <c r="B9" s="36"/>
      <c r="C9" s="32" t="s">
        <v>16</v>
      </c>
      <c r="D9" s="73"/>
      <c r="E9" s="73"/>
      <c r="F9" s="73"/>
      <c r="G9" s="73"/>
    </row>
    <row r="10" spans="2:10">
      <c r="B10" s="6">
        <v>4</v>
      </c>
      <c r="C10" s="2" t="s">
        <v>17</v>
      </c>
      <c r="D10" s="7" t="s">
        <v>13</v>
      </c>
      <c r="E10" s="4">
        <v>1560</v>
      </c>
      <c r="F10" s="5">
        <v>0</v>
      </c>
      <c r="G10" s="5">
        <f>ROUND(E10*F10,2)</f>
        <v>0</v>
      </c>
    </row>
    <row r="11" spans="2:10" ht="25.5">
      <c r="B11" s="6">
        <v>5</v>
      </c>
      <c r="C11" s="2" t="s">
        <v>32</v>
      </c>
      <c r="D11" s="3" t="s">
        <v>14</v>
      </c>
      <c r="E11" s="4">
        <v>115</v>
      </c>
      <c r="F11" s="5">
        <v>0</v>
      </c>
      <c r="G11" s="5">
        <f>ROUND(E11*F11,2)</f>
        <v>0</v>
      </c>
    </row>
    <row r="12" spans="2:10" ht="24.75" customHeight="1">
      <c r="B12" s="36"/>
      <c r="C12" s="35" t="s">
        <v>41</v>
      </c>
      <c r="D12" s="73"/>
      <c r="E12" s="73"/>
      <c r="F12" s="73"/>
      <c r="G12" s="73"/>
    </row>
    <row r="13" spans="2:10">
      <c r="B13" s="38"/>
      <c r="C13" s="37" t="s">
        <v>40</v>
      </c>
      <c r="D13" s="39"/>
      <c r="E13" s="40"/>
      <c r="F13" s="41"/>
      <c r="G13" s="42"/>
    </row>
    <row r="14" spans="2:10">
      <c r="B14" s="1">
        <v>6</v>
      </c>
      <c r="C14" s="2" t="s">
        <v>31</v>
      </c>
      <c r="D14" s="7" t="s">
        <v>13</v>
      </c>
      <c r="E14" s="4">
        <v>2100</v>
      </c>
      <c r="F14" s="5">
        <v>0</v>
      </c>
      <c r="G14" s="5">
        <f t="shared" ref="G14:G18" si="1">ROUND(E14*F14,2)</f>
        <v>0</v>
      </c>
    </row>
    <row r="15" spans="2:10" ht="33.75" customHeight="1">
      <c r="B15" s="1">
        <v>7</v>
      </c>
      <c r="C15" s="2" t="s">
        <v>28</v>
      </c>
      <c r="D15" s="7" t="s">
        <v>13</v>
      </c>
      <c r="E15" s="4">
        <v>2100</v>
      </c>
      <c r="F15" s="5">
        <v>0</v>
      </c>
      <c r="G15" s="5">
        <f t="shared" si="1"/>
        <v>0</v>
      </c>
    </row>
    <row r="16" spans="2:10" ht="25.5">
      <c r="B16" s="1">
        <v>8</v>
      </c>
      <c r="C16" s="2" t="s">
        <v>18</v>
      </c>
      <c r="D16" s="7" t="s">
        <v>13</v>
      </c>
      <c r="E16" s="4">
        <f>E17+E18</f>
        <v>3680</v>
      </c>
      <c r="F16" s="5">
        <v>0</v>
      </c>
      <c r="G16" s="5">
        <f t="shared" si="1"/>
        <v>0</v>
      </c>
    </row>
    <row r="17" spans="2:7">
      <c r="B17" s="1">
        <v>9</v>
      </c>
      <c r="C17" s="2" t="s">
        <v>26</v>
      </c>
      <c r="D17" s="7" t="s">
        <v>13</v>
      </c>
      <c r="E17" s="4">
        <v>1860</v>
      </c>
      <c r="F17" s="5">
        <v>0</v>
      </c>
      <c r="G17" s="5">
        <f t="shared" si="1"/>
        <v>0</v>
      </c>
    </row>
    <row r="18" spans="2:7">
      <c r="B18" s="1">
        <v>10</v>
      </c>
      <c r="C18" s="2" t="s">
        <v>25</v>
      </c>
      <c r="D18" s="7" t="s">
        <v>13</v>
      </c>
      <c r="E18" s="4">
        <v>1820</v>
      </c>
      <c r="F18" s="5">
        <v>0</v>
      </c>
      <c r="G18" s="5">
        <f t="shared" si="1"/>
        <v>0</v>
      </c>
    </row>
    <row r="19" spans="2:7">
      <c r="B19" s="36"/>
      <c r="C19" s="35" t="s">
        <v>35</v>
      </c>
      <c r="D19" s="73"/>
      <c r="E19" s="73"/>
      <c r="F19" s="73"/>
      <c r="G19" s="73"/>
    </row>
    <row r="20" spans="2:7">
      <c r="B20" s="1">
        <v>11</v>
      </c>
      <c r="C20" s="2" t="s">
        <v>19</v>
      </c>
      <c r="D20" s="7" t="s">
        <v>13</v>
      </c>
      <c r="E20" s="4">
        <v>1040</v>
      </c>
      <c r="F20" s="5">
        <v>0</v>
      </c>
      <c r="G20" s="5">
        <f t="shared" ref="G20:G21" si="2">ROUND(E20*F20,2)</f>
        <v>0</v>
      </c>
    </row>
    <row r="21" spans="2:7" ht="28.5" customHeight="1">
      <c r="B21" s="1">
        <v>12</v>
      </c>
      <c r="C21" s="2" t="s">
        <v>33</v>
      </c>
      <c r="D21" s="7" t="s">
        <v>29</v>
      </c>
      <c r="E21" s="4">
        <v>520</v>
      </c>
      <c r="F21" s="5">
        <v>0</v>
      </c>
      <c r="G21" s="5">
        <f t="shared" si="2"/>
        <v>0</v>
      </c>
    </row>
    <row r="22" spans="2:7">
      <c r="B22" s="36"/>
      <c r="C22" s="35" t="s">
        <v>36</v>
      </c>
      <c r="D22" s="73"/>
      <c r="E22" s="73"/>
      <c r="F22" s="73"/>
      <c r="G22" s="73"/>
    </row>
    <row r="23" spans="2:7" ht="25.5">
      <c r="B23" s="1">
        <v>13</v>
      </c>
      <c r="C23" s="2" t="s">
        <v>27</v>
      </c>
      <c r="D23" s="8" t="s">
        <v>15</v>
      </c>
      <c r="E23" s="4">
        <v>9</v>
      </c>
      <c r="F23" s="5">
        <v>0</v>
      </c>
      <c r="G23" s="5">
        <f t="shared" ref="G23:G25" si="3">ROUND(E23*F23,2)</f>
        <v>0</v>
      </c>
    </row>
    <row r="24" spans="2:7">
      <c r="B24" s="1">
        <v>14</v>
      </c>
      <c r="C24" s="2" t="s">
        <v>20</v>
      </c>
      <c r="D24" s="8" t="s">
        <v>15</v>
      </c>
      <c r="E24" s="4">
        <v>4</v>
      </c>
      <c r="F24" s="5">
        <v>0</v>
      </c>
      <c r="G24" s="5">
        <f t="shared" si="3"/>
        <v>0</v>
      </c>
    </row>
    <row r="25" spans="2:7">
      <c r="B25" s="1">
        <v>15</v>
      </c>
      <c r="C25" s="2" t="s">
        <v>21</v>
      </c>
      <c r="D25" s="7" t="s">
        <v>11</v>
      </c>
      <c r="E25" s="4">
        <f>E5</f>
        <v>0.52</v>
      </c>
      <c r="F25" s="5">
        <v>0</v>
      </c>
      <c r="G25" s="5">
        <f t="shared" si="3"/>
        <v>0</v>
      </c>
    </row>
    <row r="26" spans="2:7">
      <c r="B26" s="43"/>
      <c r="C26" s="44"/>
      <c r="D26" s="45"/>
      <c r="E26" s="78" t="s">
        <v>22</v>
      </c>
      <c r="F26" s="78"/>
      <c r="G26" s="51">
        <f>SUM(G5:G25)</f>
        <v>0</v>
      </c>
    </row>
    <row r="27" spans="2:7">
      <c r="B27" s="46"/>
      <c r="C27" s="44"/>
      <c r="D27" s="45"/>
      <c r="E27" s="79" t="s">
        <v>23</v>
      </c>
      <c r="F27" s="79"/>
      <c r="G27" s="51">
        <f>G26*0.23</f>
        <v>0</v>
      </c>
    </row>
    <row r="28" spans="2:7">
      <c r="B28" s="46"/>
      <c r="C28" s="44"/>
      <c r="D28" s="45"/>
      <c r="E28" s="80" t="s">
        <v>24</v>
      </c>
      <c r="F28" s="80"/>
      <c r="G28" s="51">
        <f>G26+G27</f>
        <v>0</v>
      </c>
    </row>
  </sheetData>
  <mergeCells count="11">
    <mergeCell ref="D19:G19"/>
    <mergeCell ref="D22:G22"/>
    <mergeCell ref="E26:F26"/>
    <mergeCell ref="E27:F27"/>
    <mergeCell ref="E28:F28"/>
    <mergeCell ref="D12:G12"/>
    <mergeCell ref="B1:G1"/>
    <mergeCell ref="B2:G2"/>
    <mergeCell ref="D4:G4"/>
    <mergeCell ref="D6:G6"/>
    <mergeCell ref="D9:G9"/>
  </mergeCells>
  <pageMargins left="0.70866141732283472" right="0.70866141732283472" top="1.1417322834645669" bottom="1.0236220472440944" header="0.74803149606299213" footer="0.31496062992125984"/>
  <pageSetup paperSize="9" scale="75" fitToHeight="0" orientation="portrait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29743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Pierwsza strona</vt:lpstr>
      <vt:lpstr>Kosztorys ofertowy</vt:lpstr>
      <vt:lpstr>'Kosztorys ofertowy'!Obszar_wydruku</vt:lpstr>
      <vt:lpstr>'Pierwsza strona'!Obszar_wydruku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Pgm</dc:creator>
  <cp:lastModifiedBy>Sylwia Jaworska</cp:lastModifiedBy>
  <cp:revision>59</cp:revision>
  <cp:lastPrinted>2022-06-06T21:52:15Z</cp:lastPrinted>
  <dcterms:created xsi:type="dcterms:W3CDTF">2021-12-15T20:30:51Z</dcterms:created>
  <dcterms:modified xsi:type="dcterms:W3CDTF">2022-07-12T08:42:18Z</dcterms:modified>
</cp:coreProperties>
</file>